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0" windowWidth="15180" windowHeight="9105" activeTab="0"/>
  </bookViews>
  <sheets>
    <sheet name="decembre2008" sheetId="1" r:id="rId1"/>
  </sheets>
  <definedNames>
    <definedName name="_xlnm.Print_Area" localSheetId="0">'decembre2008'!$A$1:$K$50</definedName>
  </definedNames>
  <calcPr fullCalcOnLoad="1"/>
</workbook>
</file>

<file path=xl/sharedStrings.xml><?xml version="1.0" encoding="utf-8"?>
<sst xmlns="http://schemas.openxmlformats.org/spreadsheetml/2006/main" count="65" uniqueCount="59">
  <si>
    <t>Les Aix d'Angillon</t>
  </si>
  <si>
    <t>Bourges municipale</t>
  </si>
  <si>
    <t>Bourges HLM</t>
  </si>
  <si>
    <t>Graçay</t>
  </si>
  <si>
    <t>Lignières</t>
  </si>
  <si>
    <t>Sancergues</t>
  </si>
  <si>
    <t>Sancerre</t>
  </si>
  <si>
    <t>Sancoins</t>
  </si>
  <si>
    <t>Vierzon ville et campagne</t>
  </si>
  <si>
    <t>Paierie départementale</t>
  </si>
  <si>
    <t>TG</t>
  </si>
  <si>
    <t>CFD-Dépense</t>
  </si>
  <si>
    <t>ATI</t>
  </si>
  <si>
    <t>Total  Département</t>
  </si>
  <si>
    <t>PNC</t>
  </si>
  <si>
    <t>Postes et services</t>
  </si>
  <si>
    <t>Emplois implantés</t>
  </si>
  <si>
    <t>Pourvus</t>
  </si>
  <si>
    <t>Couverture</t>
  </si>
  <si>
    <t>CATEGORIE B</t>
  </si>
  <si>
    <t>CATEGORIE C</t>
  </si>
  <si>
    <t>CUMUL B et C</t>
  </si>
  <si>
    <t>Cas particuliers</t>
  </si>
  <si>
    <t>Pôle recouvrement</t>
  </si>
  <si>
    <t>CQC</t>
  </si>
  <si>
    <t>Pôle CEPL-Entreprises</t>
  </si>
  <si>
    <t>TOTAL PNC</t>
  </si>
  <si>
    <t xml:space="preserve">TOTAL </t>
  </si>
  <si>
    <t xml:space="preserve"> TOTAL TG</t>
  </si>
  <si>
    <t>TOTAL EMR</t>
  </si>
  <si>
    <t/>
  </si>
  <si>
    <t>018000  - TG du CHER</t>
  </si>
  <si>
    <t>Bourges Rabelais</t>
  </si>
  <si>
    <t>EMR TG</t>
  </si>
  <si>
    <t>Agents de service</t>
  </si>
  <si>
    <t>Bourges Hôpitaux</t>
  </si>
  <si>
    <t>d'après Gap Micro</t>
  </si>
  <si>
    <t xml:space="preserve">EMR </t>
  </si>
  <si>
    <t>Dépôts et services financiers</t>
  </si>
  <si>
    <t>Logistique</t>
  </si>
  <si>
    <t>Comptabilité</t>
  </si>
  <si>
    <t>Aubigny-sur-Nère</t>
  </si>
  <si>
    <t>Baugy/Savigny-en-S.</t>
  </si>
  <si>
    <t>Châteauneuf-sur-Cher</t>
  </si>
  <si>
    <t>Dun-sur-Auron</t>
  </si>
  <si>
    <t>La Guerche-sur-l'Aubois</t>
  </si>
  <si>
    <t>Châteaumeillant/Culan</t>
  </si>
  <si>
    <t>Mehun-sur-Yèvre</t>
  </si>
  <si>
    <t>Saint-Amand-Montrond</t>
  </si>
  <si>
    <t>Saint-Florent-sur-Cher</t>
  </si>
  <si>
    <t>Saint-Martin d'Auxigny</t>
  </si>
  <si>
    <t>Pôle RH-Secrétariat</t>
  </si>
  <si>
    <r>
      <t xml:space="preserve">Mission de M. Poulit-Poublat à Lignières du 01/01 au 31/12 </t>
    </r>
    <r>
      <rPr>
        <sz val="11"/>
        <color indexed="10"/>
        <rFont val="Arial"/>
        <family val="2"/>
      </rPr>
      <t>(C:-1)</t>
    </r>
  </si>
  <si>
    <t>SIP</t>
  </si>
  <si>
    <r>
      <t xml:space="preserve">M. Gilbert à 80 % mis à disposition par la DRIRE-
</t>
    </r>
    <r>
      <rPr>
        <b/>
        <sz val="11"/>
        <color indexed="10"/>
        <rFont val="Arial"/>
        <family val="2"/>
      </rPr>
      <t>Effectif pourvu en B : 4,80.En C : 5,6 ; total : 10,40</t>
    </r>
  </si>
  <si>
    <r>
      <t xml:space="preserve">
Mission  de M. Poulit-Poublat du 01/01 au 31/12/08. </t>
    </r>
    <r>
      <rPr>
        <b/>
        <sz val="11"/>
        <color indexed="53"/>
        <rFont val="Arial"/>
        <family val="2"/>
      </rPr>
      <t xml:space="preserve">(Effectif pourvu en B : 1 en C : 2 Total : 3 </t>
    </r>
    <r>
      <rPr>
        <b/>
        <sz val="11"/>
        <color indexed="10"/>
        <rFont val="Arial"/>
        <family val="2"/>
      </rPr>
      <t>)</t>
    </r>
  </si>
  <si>
    <t>Situation des emplois et des effectifs : au 31/12/08</t>
  </si>
  <si>
    <t>Mis à jour le 31/12/08</t>
  </si>
  <si>
    <t>Observations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</si>
</sst>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-;\-* #,##0.00\ _F_-;_-* &quot;-&quot;??\ _F_-;_-@_-"/>
    <numFmt numFmtId="165" formatCode="_-* #,##0\ _F_-;\-* #,##0\ _F_-;_-* &quot;-&quot;\ _F_-;_-@_-"/>
    <numFmt numFmtId="166" formatCode="_-* #,##0.00\ &quot;F&quot;_-;\-* #,##0.00\ &quot;F&quot;_-;_-* &quot;-&quot;??\ &quot;F&quot;_-;_-@_-"/>
    <numFmt numFmtId="167" formatCode="_-* #,##0\ &quot;F&quot;_-;\-* #,##0\ &quot;F&quot;_-;_-* &quot;-&quot;\ &quot;F&quot;_-;_-@_-"/>
    <numFmt numFmtId="168" formatCode="0.0"/>
  </numFmts>
  <fonts count="19">
    <font>
      <sz val="10"/>
      <name val="Arial"/>
      <family val="0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indexed="53"/>
      <name val="Arial"/>
      <family val="2"/>
    </font>
    <font>
      <sz val="11"/>
      <color indexed="10"/>
      <name val="Arial"/>
      <family val="2"/>
    </font>
    <font>
      <b/>
      <sz val="14"/>
      <color indexed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b/>
      <sz val="12"/>
      <color indexed="12"/>
      <name val="Arial"/>
      <family val="2"/>
    </font>
    <font>
      <b/>
      <sz val="11"/>
      <color indexed="53"/>
      <name val="Arial"/>
      <family val="2"/>
    </font>
    <font>
      <b/>
      <sz val="11"/>
      <color indexed="10"/>
      <name val="Arial"/>
      <family val="2"/>
    </font>
    <font>
      <b/>
      <sz val="11"/>
      <color indexed="12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1"/>
        <bgColor indexed="64"/>
      </patternFill>
    </fill>
  </fills>
  <borders count="83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thick"/>
      <top>
        <color indexed="63"/>
      </top>
      <bottom style="thick"/>
    </border>
    <border>
      <left style="medium"/>
      <right style="thick"/>
      <top style="medium"/>
      <bottom style="thick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thick"/>
      <right style="medium"/>
      <top style="thick"/>
      <bottom>
        <color indexed="63"/>
      </bottom>
    </border>
    <border>
      <left style="medium"/>
      <right style="thick"/>
      <top>
        <color indexed="63"/>
      </top>
      <bottom style="thin"/>
    </border>
    <border>
      <left style="medium"/>
      <right style="thick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ck"/>
      <top style="thin"/>
      <bottom style="thin"/>
    </border>
    <border>
      <left style="medium"/>
      <right style="thick"/>
      <top style="medium"/>
      <bottom style="thin"/>
    </border>
    <border>
      <left style="medium"/>
      <right style="thick"/>
      <top style="thin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medium"/>
      <right style="thick"/>
      <top style="thin"/>
      <bottom style="medium"/>
    </border>
    <border>
      <left style="medium"/>
      <right style="thick"/>
      <top style="medium"/>
      <bottom style="medium"/>
    </border>
    <border>
      <left style="medium"/>
      <right style="thick"/>
      <top style="thick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thick"/>
      <right>
        <color indexed="63"/>
      </right>
      <top style="thick"/>
      <bottom style="medium"/>
    </border>
    <border>
      <left style="thin"/>
      <right style="thin"/>
      <top style="thick"/>
      <bottom style="medium"/>
    </border>
    <border>
      <left>
        <color indexed="63"/>
      </left>
      <right style="thin"/>
      <top style="thick"/>
      <bottom style="medium"/>
    </border>
    <border>
      <left style="medium"/>
      <right style="medium"/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medium"/>
      <right style="medium"/>
      <top style="medium"/>
      <bottom style="medium"/>
    </border>
    <border>
      <left style="thick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ck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7" fillId="0" borderId="1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14" fontId="0" fillId="0" borderId="0" xfId="0" applyNumberFormat="1" applyFont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2" fontId="0" fillId="0" borderId="0" xfId="0" applyNumberFormat="1" applyFont="1" applyAlignment="1">
      <alignment vertical="center"/>
    </xf>
    <xf numFmtId="0" fontId="14" fillId="0" borderId="5" xfId="0" applyFont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5" fillId="2" borderId="11" xfId="0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left" vertical="center"/>
    </xf>
    <xf numFmtId="0" fontId="5" fillId="2" borderId="13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 wrapText="1"/>
    </xf>
    <xf numFmtId="0" fontId="0" fillId="4" borderId="14" xfId="0" applyFont="1" applyFill="1" applyBorder="1" applyAlignment="1">
      <alignment vertical="center"/>
    </xf>
    <xf numFmtId="0" fontId="0" fillId="4" borderId="16" xfId="0" applyFont="1" applyFill="1" applyBorder="1" applyAlignment="1">
      <alignment vertical="center"/>
    </xf>
    <xf numFmtId="0" fontId="6" fillId="5" borderId="17" xfId="0" applyFont="1" applyFill="1" applyBorder="1" applyAlignment="1">
      <alignment horizontal="center" vertical="center" wrapText="1"/>
    </xf>
    <xf numFmtId="0" fontId="6" fillId="6" borderId="18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 wrapText="1"/>
    </xf>
    <xf numFmtId="0" fontId="0" fillId="4" borderId="19" xfId="0" applyFont="1" applyFill="1" applyBorder="1" applyAlignment="1">
      <alignment vertical="center"/>
    </xf>
    <xf numFmtId="0" fontId="5" fillId="7" borderId="20" xfId="0" applyFont="1" applyFill="1" applyBorder="1" applyAlignment="1">
      <alignment horizontal="center" vertical="center"/>
    </xf>
    <xf numFmtId="0" fontId="5" fillId="7" borderId="20" xfId="0" applyFont="1" applyFill="1" applyBorder="1" applyAlignment="1">
      <alignment horizontal="center" vertical="center" wrapText="1"/>
    </xf>
    <xf numFmtId="0" fontId="5" fillId="8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vertical="center" wrapText="1"/>
    </xf>
    <xf numFmtId="0" fontId="7" fillId="0" borderId="23" xfId="0" applyFont="1" applyFill="1" applyBorder="1" applyAlignment="1">
      <alignment vertical="center" wrapText="1"/>
    </xf>
    <xf numFmtId="0" fontId="7" fillId="4" borderId="23" xfId="0" applyFont="1" applyFill="1" applyBorder="1" applyAlignment="1">
      <alignment vertical="center" wrapText="1"/>
    </xf>
    <xf numFmtId="0" fontId="7" fillId="0" borderId="24" xfId="0" applyFont="1" applyFill="1" applyBorder="1" applyAlignment="1">
      <alignment vertical="center" wrapText="1"/>
    </xf>
    <xf numFmtId="0" fontId="7" fillId="4" borderId="25" xfId="0" applyFont="1" applyFill="1" applyBorder="1" applyAlignment="1">
      <alignment vertical="center" wrapText="1"/>
    </xf>
    <xf numFmtId="0" fontId="7" fillId="7" borderId="13" xfId="0" applyFont="1" applyFill="1" applyBorder="1" applyAlignment="1">
      <alignment vertical="center" wrapText="1"/>
    </xf>
    <xf numFmtId="0" fontId="7" fillId="2" borderId="26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 wrapText="1"/>
    </xf>
    <xf numFmtId="0" fontId="7" fillId="4" borderId="27" xfId="0" applyFont="1" applyFill="1" applyBorder="1" applyAlignment="1">
      <alignment vertical="center" wrapText="1"/>
    </xf>
    <xf numFmtId="0" fontId="7" fillId="0" borderId="24" xfId="0" applyFont="1" applyBorder="1" applyAlignment="1">
      <alignment vertical="center"/>
    </xf>
    <xf numFmtId="0" fontId="12" fillId="8" borderId="28" xfId="0" applyFont="1" applyFill="1" applyBorder="1" applyAlignment="1">
      <alignment horizontal="center" vertical="center"/>
    </xf>
    <xf numFmtId="0" fontId="12" fillId="8" borderId="29" xfId="0" applyFont="1" applyFill="1" applyBorder="1" applyAlignment="1">
      <alignment horizontal="center" vertical="center"/>
    </xf>
    <xf numFmtId="0" fontId="12" fillId="8" borderId="30" xfId="0" applyFont="1" applyFill="1" applyBorder="1" applyAlignment="1">
      <alignment horizontal="center" vertical="center"/>
    </xf>
    <xf numFmtId="0" fontId="12" fillId="8" borderId="31" xfId="0" applyFont="1" applyFill="1" applyBorder="1" applyAlignment="1">
      <alignment vertical="center"/>
    </xf>
    <xf numFmtId="0" fontId="12" fillId="8" borderId="32" xfId="0" applyFont="1" applyFill="1" applyBorder="1" applyAlignment="1">
      <alignment horizontal="center" vertical="center"/>
    </xf>
    <xf numFmtId="0" fontId="7" fillId="7" borderId="33" xfId="0" applyFont="1" applyFill="1" applyBorder="1" applyAlignment="1">
      <alignment vertical="center" wrapText="1"/>
    </xf>
    <xf numFmtId="0" fontId="6" fillId="3" borderId="34" xfId="0" applyFont="1" applyFill="1" applyBorder="1" applyAlignment="1">
      <alignment horizontal="center" vertical="center" wrapText="1"/>
    </xf>
    <xf numFmtId="0" fontId="6" fillId="5" borderId="33" xfId="0" applyFont="1" applyFill="1" applyBorder="1" applyAlignment="1">
      <alignment horizontal="center" vertical="center" wrapText="1"/>
    </xf>
    <xf numFmtId="0" fontId="6" fillId="6" borderId="20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vertical="center" wrapText="1"/>
    </xf>
    <xf numFmtId="0" fontId="8" fillId="0" borderId="23" xfId="0" applyFont="1" applyFill="1" applyBorder="1" applyAlignment="1">
      <alignment vertical="center" wrapText="1"/>
    </xf>
    <xf numFmtId="0" fontId="7" fillId="0" borderId="33" xfId="0" applyFont="1" applyBorder="1" applyAlignment="1">
      <alignment vertical="center" wrapText="1"/>
    </xf>
    <xf numFmtId="0" fontId="18" fillId="4" borderId="23" xfId="0" applyFont="1" applyFill="1" applyBorder="1" applyAlignment="1">
      <alignment vertical="center" wrapText="1"/>
    </xf>
    <xf numFmtId="0" fontId="12" fillId="0" borderId="23" xfId="0" applyFont="1" applyFill="1" applyBorder="1" applyAlignment="1">
      <alignment vertical="center" wrapText="1"/>
    </xf>
    <xf numFmtId="0" fontId="9" fillId="4" borderId="23" xfId="0" applyFont="1" applyFill="1" applyBorder="1" applyAlignment="1">
      <alignment vertical="center" wrapText="1"/>
    </xf>
    <xf numFmtId="0" fontId="12" fillId="0" borderId="35" xfId="0" applyFont="1" applyFill="1" applyBorder="1" applyAlignment="1">
      <alignment horizontal="center" vertical="center"/>
    </xf>
    <xf numFmtId="0" fontId="12" fillId="4" borderId="35" xfId="0" applyFont="1" applyFill="1" applyBorder="1" applyAlignment="1">
      <alignment horizontal="center" vertical="center"/>
    </xf>
    <xf numFmtId="0" fontId="12" fillId="4" borderId="36" xfId="0" applyFont="1" applyFill="1" applyBorder="1" applyAlignment="1">
      <alignment horizontal="center" vertical="center"/>
    </xf>
    <xf numFmtId="0" fontId="12" fillId="0" borderId="37" xfId="0" applyFont="1" applyFill="1" applyBorder="1" applyAlignment="1">
      <alignment horizontal="center" vertical="center"/>
    </xf>
    <xf numFmtId="0" fontId="12" fillId="0" borderId="38" xfId="0" applyFont="1" applyFill="1" applyBorder="1" applyAlignment="1">
      <alignment horizontal="center" vertical="center"/>
    </xf>
    <xf numFmtId="0" fontId="12" fillId="0" borderId="39" xfId="0" applyFont="1" applyFill="1" applyBorder="1" applyAlignment="1">
      <alignment horizontal="center" vertical="center"/>
    </xf>
    <xf numFmtId="1" fontId="12" fillId="0" borderId="39" xfId="0" applyNumberFormat="1" applyFont="1" applyFill="1" applyBorder="1" applyAlignment="1">
      <alignment horizontal="center" vertical="center"/>
    </xf>
    <xf numFmtId="0" fontId="12" fillId="0" borderId="40" xfId="0" applyFont="1" applyFill="1" applyBorder="1" applyAlignment="1">
      <alignment horizontal="center" vertical="center"/>
    </xf>
    <xf numFmtId="0" fontId="12" fillId="4" borderId="41" xfId="0" applyFont="1" applyFill="1" applyBorder="1" applyAlignment="1">
      <alignment horizontal="center" vertical="center"/>
    </xf>
    <xf numFmtId="0" fontId="12" fillId="4" borderId="42" xfId="0" applyFont="1" applyFill="1" applyBorder="1" applyAlignment="1">
      <alignment horizontal="center" vertical="center"/>
    </xf>
    <xf numFmtId="168" fontId="12" fillId="4" borderId="42" xfId="0" applyNumberFormat="1" applyFont="1" applyFill="1" applyBorder="1" applyAlignment="1">
      <alignment horizontal="center" vertical="center"/>
    </xf>
    <xf numFmtId="0" fontId="12" fillId="4" borderId="43" xfId="0" applyFont="1" applyFill="1" applyBorder="1" applyAlignment="1">
      <alignment horizontal="center" vertical="center"/>
    </xf>
    <xf numFmtId="0" fontId="12" fillId="0" borderId="41" xfId="0" applyFont="1" applyFill="1" applyBorder="1" applyAlignment="1">
      <alignment horizontal="center" vertical="center"/>
    </xf>
    <xf numFmtId="0" fontId="12" fillId="0" borderId="42" xfId="0" applyFont="1" applyFill="1" applyBorder="1" applyAlignment="1">
      <alignment horizontal="center" vertical="center"/>
    </xf>
    <xf numFmtId="168" fontId="12" fillId="0" borderId="42" xfId="0" applyNumberFormat="1" applyFont="1" applyFill="1" applyBorder="1" applyAlignment="1">
      <alignment horizontal="center" vertical="center"/>
    </xf>
    <xf numFmtId="0" fontId="12" fillId="0" borderId="43" xfId="0" applyFont="1" applyFill="1" applyBorder="1" applyAlignment="1">
      <alignment horizontal="center" vertical="center"/>
    </xf>
    <xf numFmtId="1" fontId="12" fillId="0" borderId="42" xfId="0" applyNumberFormat="1" applyFont="1" applyFill="1" applyBorder="1" applyAlignment="1">
      <alignment horizontal="center" vertical="center"/>
    </xf>
    <xf numFmtId="1" fontId="12" fillId="4" borderId="42" xfId="0" applyNumberFormat="1" applyFont="1" applyFill="1" applyBorder="1" applyAlignment="1">
      <alignment horizontal="center" vertical="center"/>
    </xf>
    <xf numFmtId="0" fontId="12" fillId="9" borderId="42" xfId="0" applyFont="1" applyFill="1" applyBorder="1" applyAlignment="1">
      <alignment horizontal="center" vertical="center"/>
    </xf>
    <xf numFmtId="0" fontId="12" fillId="4" borderId="44" xfId="0" applyFont="1" applyFill="1" applyBorder="1" applyAlignment="1">
      <alignment horizontal="center" vertical="center"/>
    </xf>
    <xf numFmtId="0" fontId="12" fillId="4" borderId="45" xfId="0" applyFont="1" applyFill="1" applyBorder="1" applyAlignment="1">
      <alignment horizontal="center" vertical="center"/>
    </xf>
    <xf numFmtId="0" fontId="12" fillId="4" borderId="46" xfId="0" applyFont="1" applyFill="1" applyBorder="1" applyAlignment="1">
      <alignment horizontal="center" vertical="center"/>
    </xf>
    <xf numFmtId="168" fontId="12" fillId="4" borderId="46" xfId="0" applyNumberFormat="1" applyFont="1" applyFill="1" applyBorder="1" applyAlignment="1">
      <alignment horizontal="center" vertical="center"/>
    </xf>
    <xf numFmtId="0" fontId="12" fillId="4" borderId="47" xfId="0" applyFont="1" applyFill="1" applyBorder="1" applyAlignment="1">
      <alignment horizontal="center" vertical="center"/>
    </xf>
    <xf numFmtId="0" fontId="12" fillId="7" borderId="12" xfId="0" applyFont="1" applyFill="1" applyBorder="1" applyAlignment="1">
      <alignment horizontal="center" vertical="center"/>
    </xf>
    <xf numFmtId="0" fontId="12" fillId="7" borderId="48" xfId="0" applyFont="1" applyFill="1" applyBorder="1" applyAlignment="1">
      <alignment horizontal="center" vertical="center"/>
    </xf>
    <xf numFmtId="0" fontId="12" fillId="7" borderId="49" xfId="0" applyFont="1" applyFill="1" applyBorder="1" applyAlignment="1">
      <alignment horizontal="center" vertical="center"/>
    </xf>
    <xf numFmtId="168" fontId="12" fillId="7" borderId="49" xfId="0" applyNumberFormat="1" applyFont="1" applyFill="1" applyBorder="1" applyAlignment="1">
      <alignment horizontal="center" vertical="center"/>
    </xf>
    <xf numFmtId="0" fontId="12" fillId="2" borderId="50" xfId="0" applyFont="1" applyFill="1" applyBorder="1" applyAlignment="1">
      <alignment horizontal="center" vertical="center"/>
    </xf>
    <xf numFmtId="2" fontId="12" fillId="2" borderId="50" xfId="0" applyNumberFormat="1" applyFont="1" applyFill="1" applyBorder="1" applyAlignment="1">
      <alignment horizontal="center" vertical="center"/>
    </xf>
    <xf numFmtId="0" fontId="12" fillId="2" borderId="50" xfId="0" applyFont="1" applyFill="1" applyBorder="1" applyAlignment="1">
      <alignment vertical="center"/>
    </xf>
    <xf numFmtId="0" fontId="12" fillId="0" borderId="51" xfId="0" applyFont="1" applyFill="1" applyBorder="1" applyAlignment="1">
      <alignment horizontal="center" vertical="center"/>
    </xf>
    <xf numFmtId="0" fontId="12" fillId="0" borderId="52" xfId="0" applyFont="1" applyFill="1" applyBorder="1" applyAlignment="1">
      <alignment horizontal="center" vertical="center"/>
    </xf>
    <xf numFmtId="0" fontId="12" fillId="0" borderId="53" xfId="0" applyFont="1" applyFill="1" applyBorder="1" applyAlignment="1">
      <alignment horizontal="center" vertical="center"/>
    </xf>
    <xf numFmtId="168" fontId="12" fillId="0" borderId="53" xfId="0" applyNumberFormat="1" applyFont="1" applyFill="1" applyBorder="1" applyAlignment="1">
      <alignment horizontal="center" vertical="center"/>
    </xf>
    <xf numFmtId="0" fontId="12" fillId="0" borderId="54" xfId="0" applyFont="1" applyFill="1" applyBorder="1" applyAlignment="1">
      <alignment horizontal="center" vertical="center"/>
    </xf>
    <xf numFmtId="0" fontId="12" fillId="4" borderId="55" xfId="0" applyFont="1" applyFill="1" applyBorder="1" applyAlignment="1">
      <alignment horizontal="center" vertical="center"/>
    </xf>
    <xf numFmtId="0" fontId="12" fillId="4" borderId="56" xfId="0" applyFont="1" applyFill="1" applyBorder="1" applyAlignment="1">
      <alignment horizontal="center" vertical="center"/>
    </xf>
    <xf numFmtId="1" fontId="12" fillId="4" borderId="56" xfId="0" applyNumberFormat="1" applyFont="1" applyFill="1" applyBorder="1" applyAlignment="1">
      <alignment horizontal="center" vertical="center"/>
    </xf>
    <xf numFmtId="0" fontId="12" fillId="4" borderId="57" xfId="0" applyFont="1" applyFill="1" applyBorder="1" applyAlignment="1">
      <alignment horizontal="center" vertical="center"/>
    </xf>
    <xf numFmtId="0" fontId="12" fillId="7" borderId="58" xfId="0" applyFont="1" applyFill="1" applyBorder="1" applyAlignment="1">
      <alignment horizontal="center" vertical="center"/>
    </xf>
    <xf numFmtId="2" fontId="12" fillId="7" borderId="59" xfId="0" applyNumberFormat="1" applyFont="1" applyFill="1" applyBorder="1" applyAlignment="1">
      <alignment horizontal="center" vertical="center"/>
    </xf>
    <xf numFmtId="0" fontId="12" fillId="7" borderId="60" xfId="0" applyFont="1" applyFill="1" applyBorder="1" applyAlignment="1">
      <alignment horizontal="center" vertical="center"/>
    </xf>
    <xf numFmtId="0" fontId="12" fillId="0" borderId="61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62" xfId="0" applyFont="1" applyBorder="1" applyAlignment="1">
      <alignment horizontal="center" vertical="center"/>
    </xf>
    <xf numFmtId="0" fontId="12" fillId="0" borderId="63" xfId="0" applyFont="1" applyBorder="1" applyAlignment="1">
      <alignment horizontal="center" vertical="center"/>
    </xf>
    <xf numFmtId="1" fontId="12" fillId="0" borderId="39" xfId="0" applyNumberFormat="1" applyFont="1" applyBorder="1" applyAlignment="1">
      <alignment horizontal="center" vertical="center"/>
    </xf>
    <xf numFmtId="0" fontId="12" fillId="4" borderId="64" xfId="0" applyFont="1" applyFill="1" applyBorder="1" applyAlignment="1">
      <alignment horizontal="center" vertical="center"/>
    </xf>
    <xf numFmtId="0" fontId="12" fillId="4" borderId="65" xfId="0" applyFont="1" applyFill="1" applyBorder="1" applyAlignment="1">
      <alignment horizontal="center" vertical="center"/>
    </xf>
    <xf numFmtId="0" fontId="12" fillId="4" borderId="66" xfId="0" applyFont="1" applyFill="1" applyBorder="1" applyAlignment="1">
      <alignment horizontal="center" vertical="center"/>
    </xf>
    <xf numFmtId="1" fontId="12" fillId="4" borderId="46" xfId="0" applyNumberFormat="1" applyFont="1" applyFill="1" applyBorder="1" applyAlignment="1">
      <alignment horizontal="center" vertical="center"/>
    </xf>
    <xf numFmtId="1" fontId="12" fillId="7" borderId="59" xfId="0" applyNumberFormat="1" applyFont="1" applyFill="1" applyBorder="1" applyAlignment="1">
      <alignment horizontal="center" vertical="center"/>
    </xf>
    <xf numFmtId="0" fontId="12" fillId="0" borderId="67" xfId="0" applyFont="1" applyBorder="1" applyAlignment="1">
      <alignment horizontal="center" vertical="center"/>
    </xf>
    <xf numFmtId="0" fontId="12" fillId="0" borderId="68" xfId="0" applyFont="1" applyBorder="1" applyAlignment="1">
      <alignment horizontal="center" vertical="center"/>
    </xf>
    <xf numFmtId="0" fontId="12" fillId="0" borderId="69" xfId="0" applyFont="1" applyBorder="1" applyAlignment="1">
      <alignment horizontal="center" vertical="center"/>
    </xf>
    <xf numFmtId="1" fontId="12" fillId="0" borderId="69" xfId="0" applyNumberFormat="1" applyFont="1" applyBorder="1" applyAlignment="1">
      <alignment horizontal="center" vertical="center"/>
    </xf>
    <xf numFmtId="0" fontId="12" fillId="0" borderId="70" xfId="0" applyFont="1" applyBorder="1" applyAlignment="1">
      <alignment horizontal="center" vertical="center"/>
    </xf>
    <xf numFmtId="0" fontId="12" fillId="7" borderId="71" xfId="0" applyFont="1" applyFill="1" applyBorder="1" applyAlignment="1">
      <alignment horizontal="center" vertical="center"/>
    </xf>
    <xf numFmtId="0" fontId="12" fillId="7" borderId="72" xfId="0" applyFont="1" applyFill="1" applyBorder="1" applyAlignment="1">
      <alignment horizontal="center" vertical="center"/>
    </xf>
    <xf numFmtId="0" fontId="12" fillId="9" borderId="73" xfId="0" applyFont="1" applyFill="1" applyBorder="1" applyAlignment="1">
      <alignment horizontal="center" vertical="center"/>
    </xf>
    <xf numFmtId="0" fontId="12" fillId="9" borderId="74" xfId="0" applyFont="1" applyFill="1" applyBorder="1" applyAlignment="1">
      <alignment horizontal="center" vertical="center"/>
    </xf>
    <xf numFmtId="0" fontId="12" fillId="9" borderId="75" xfId="0" applyFont="1" applyFill="1" applyBorder="1" applyAlignment="1">
      <alignment horizontal="center" vertical="center"/>
    </xf>
    <xf numFmtId="0" fontId="12" fillId="9" borderId="76" xfId="0" applyFont="1" applyFill="1" applyBorder="1" applyAlignment="1">
      <alignment horizontal="center" vertical="center"/>
    </xf>
    <xf numFmtId="0" fontId="13" fillId="10" borderId="77" xfId="0" applyFont="1" applyFill="1" applyBorder="1" applyAlignment="1">
      <alignment horizontal="center" vertical="center" wrapText="1"/>
    </xf>
    <xf numFmtId="0" fontId="13" fillId="10" borderId="78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13" fillId="11" borderId="79" xfId="0" applyFont="1" applyFill="1" applyBorder="1" applyAlignment="1">
      <alignment horizontal="center" vertical="center" wrapText="1"/>
    </xf>
    <xf numFmtId="0" fontId="13" fillId="11" borderId="50" xfId="0" applyFont="1" applyFill="1" applyBorder="1" applyAlignment="1">
      <alignment horizontal="center" vertical="center" wrapText="1"/>
    </xf>
    <xf numFmtId="0" fontId="13" fillId="11" borderId="26" xfId="0" applyFont="1" applyFill="1" applyBorder="1" applyAlignment="1">
      <alignment horizontal="center" vertical="center" wrapText="1"/>
    </xf>
    <xf numFmtId="0" fontId="13" fillId="12" borderId="80" xfId="0" applyFont="1" applyFill="1" applyBorder="1" applyAlignment="1">
      <alignment horizontal="center" vertical="center" wrapText="1"/>
    </xf>
    <xf numFmtId="0" fontId="13" fillId="12" borderId="81" xfId="0" applyFont="1" applyFill="1" applyBorder="1" applyAlignment="1">
      <alignment horizontal="center" vertical="center" wrapText="1"/>
    </xf>
    <xf numFmtId="0" fontId="13" fillId="12" borderId="82" xfId="0" applyFont="1" applyFill="1" applyBorder="1" applyAlignment="1">
      <alignment horizontal="center" vertical="center" wrapText="1"/>
    </xf>
    <xf numFmtId="0" fontId="13" fillId="13" borderId="80" xfId="0" applyFont="1" applyFill="1" applyBorder="1" applyAlignment="1">
      <alignment horizontal="center" vertical="center" wrapText="1"/>
    </xf>
    <xf numFmtId="0" fontId="13" fillId="13" borderId="81" xfId="0" applyFont="1" applyFill="1" applyBorder="1" applyAlignment="1">
      <alignment horizontal="center" vertical="center" wrapText="1"/>
    </xf>
  </cellXfs>
  <cellStyles count="10">
    <cellStyle name="Normal" xfId="0"/>
    <cellStyle name="Comma" xfId="15"/>
    <cellStyle name="Comma [0]" xfId="16"/>
    <cellStyle name="Milliers [0]_Feuil1" xfId="17"/>
    <cellStyle name="Milliers_Feuil1" xfId="18"/>
    <cellStyle name="Currency" xfId="19"/>
    <cellStyle name="Currency [0]" xfId="20"/>
    <cellStyle name="Monétaire [0]_Feuil1" xfId="21"/>
    <cellStyle name="Monétaire_Feuil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tabSelected="1" zoomScale="75" zoomScaleNormal="75" workbookViewId="0" topLeftCell="A1">
      <selection activeCell="K24" sqref="K24"/>
    </sheetView>
  </sheetViews>
  <sheetFormatPr defaultColWidth="11.421875" defaultRowHeight="12.75"/>
  <cols>
    <col min="1" max="1" width="23.8515625" style="5" customWidth="1"/>
    <col min="2" max="3" width="9.7109375" style="5" customWidth="1"/>
    <col min="4" max="4" width="10.8515625" style="5" customWidth="1"/>
    <col min="5" max="6" width="9.7109375" style="5" customWidth="1"/>
    <col min="7" max="7" width="10.7109375" style="5" customWidth="1"/>
    <col min="8" max="9" width="9.7109375" style="5" customWidth="1"/>
    <col min="10" max="10" width="10.57421875" style="5" customWidth="1"/>
    <col min="11" max="11" width="65.7109375" style="5" customWidth="1"/>
    <col min="12" max="16384" width="11.421875" style="5" customWidth="1"/>
  </cols>
  <sheetData>
    <row r="1" spans="1:2" ht="21" customHeight="1">
      <c r="A1" s="19" t="s">
        <v>31</v>
      </c>
      <c r="B1" s="14"/>
    </row>
    <row r="2" spans="1:10" ht="24" customHeight="1" thickBot="1">
      <c r="A2" s="13" t="s">
        <v>56</v>
      </c>
      <c r="B2" s="17"/>
      <c r="C2" s="17"/>
      <c r="D2" s="17"/>
      <c r="E2" s="17"/>
      <c r="F2" s="17"/>
      <c r="J2" s="6"/>
    </row>
    <row r="3" spans="1:11" s="15" customFormat="1" ht="29.25" customHeight="1" thickBot="1">
      <c r="A3" s="11"/>
      <c r="B3" s="133" t="s">
        <v>19</v>
      </c>
      <c r="C3" s="134"/>
      <c r="D3" s="135"/>
      <c r="E3" s="136" t="s">
        <v>20</v>
      </c>
      <c r="F3" s="137"/>
      <c r="G3" s="138"/>
      <c r="H3" s="139" t="s">
        <v>21</v>
      </c>
      <c r="I3" s="140"/>
      <c r="J3" s="140"/>
      <c r="K3" s="130" t="s">
        <v>58</v>
      </c>
    </row>
    <row r="4" spans="1:11" s="15" customFormat="1" ht="32.25" customHeight="1" thickBot="1" thickTop="1">
      <c r="A4" s="12" t="s">
        <v>15</v>
      </c>
      <c r="B4" s="57" t="s">
        <v>16</v>
      </c>
      <c r="C4" s="58" t="s">
        <v>17</v>
      </c>
      <c r="D4" s="59" t="s">
        <v>18</v>
      </c>
      <c r="E4" s="20" t="s">
        <v>16</v>
      </c>
      <c r="F4" s="34" t="s">
        <v>17</v>
      </c>
      <c r="G4" s="35" t="s">
        <v>18</v>
      </c>
      <c r="H4" s="21" t="s">
        <v>16</v>
      </c>
      <c r="I4" s="34" t="s">
        <v>17</v>
      </c>
      <c r="J4" s="36" t="s">
        <v>18</v>
      </c>
      <c r="K4" s="131"/>
    </row>
    <row r="5" spans="1:11" ht="24.75" customHeight="1" thickBot="1">
      <c r="A5" s="24" t="s">
        <v>14</v>
      </c>
      <c r="B5" s="25"/>
      <c r="C5" s="25"/>
      <c r="D5" s="25"/>
      <c r="E5" s="25"/>
      <c r="F5" s="25"/>
      <c r="G5" s="25"/>
      <c r="H5" s="25"/>
      <c r="I5" s="25"/>
      <c r="J5" s="25"/>
      <c r="K5" s="26"/>
    </row>
    <row r="6" spans="1:11" ht="30" customHeight="1">
      <c r="A6" s="27" t="s">
        <v>0</v>
      </c>
      <c r="B6" s="69">
        <v>2</v>
      </c>
      <c r="C6" s="70">
        <v>1.8</v>
      </c>
      <c r="D6" s="71">
        <f aca="true" t="shared" si="0" ref="D6:D28">C6-B6</f>
        <v>-0.19999999999999996</v>
      </c>
      <c r="E6" s="69">
        <v>2</v>
      </c>
      <c r="F6" s="70">
        <v>2</v>
      </c>
      <c r="G6" s="72">
        <f aca="true" t="shared" si="1" ref="G6:G28">F6-E6</f>
        <v>0</v>
      </c>
      <c r="H6" s="69">
        <f aca="true" t="shared" si="2" ref="H6:H28">E6+B6</f>
        <v>4</v>
      </c>
      <c r="I6" s="70">
        <f aca="true" t="shared" si="3" ref="I6:I28">F6+C6</f>
        <v>3.8</v>
      </c>
      <c r="J6" s="73">
        <f aca="true" t="shared" si="4" ref="J6:J28">I6-H6</f>
        <v>-0.20000000000000018</v>
      </c>
      <c r="K6" s="41"/>
    </row>
    <row r="7" spans="1:11" ht="47.25" customHeight="1">
      <c r="A7" s="32" t="s">
        <v>41</v>
      </c>
      <c r="B7" s="67">
        <v>3</v>
      </c>
      <c r="C7" s="74">
        <v>1.8</v>
      </c>
      <c r="D7" s="75">
        <f t="shared" si="0"/>
        <v>-1.2</v>
      </c>
      <c r="E7" s="67">
        <v>3</v>
      </c>
      <c r="F7" s="74">
        <v>4.3</v>
      </c>
      <c r="G7" s="76">
        <f t="shared" si="1"/>
        <v>1.2999999999999998</v>
      </c>
      <c r="H7" s="67">
        <f t="shared" si="2"/>
        <v>6</v>
      </c>
      <c r="I7" s="74">
        <f t="shared" si="3"/>
        <v>6.1</v>
      </c>
      <c r="J7" s="77">
        <f t="shared" si="4"/>
        <v>0.09999999999999964</v>
      </c>
      <c r="K7" s="43"/>
    </row>
    <row r="8" spans="1:11" ht="78.75" customHeight="1">
      <c r="A8" s="28" t="s">
        <v>42</v>
      </c>
      <c r="B8" s="66">
        <v>2</v>
      </c>
      <c r="C8" s="78">
        <v>2</v>
      </c>
      <c r="D8" s="79">
        <f t="shared" si="0"/>
        <v>0</v>
      </c>
      <c r="E8" s="66">
        <v>2</v>
      </c>
      <c r="F8" s="78">
        <v>1.5</v>
      </c>
      <c r="G8" s="80">
        <f t="shared" si="1"/>
        <v>-0.5</v>
      </c>
      <c r="H8" s="66">
        <f t="shared" si="2"/>
        <v>4</v>
      </c>
      <c r="I8" s="78">
        <f t="shared" si="3"/>
        <v>3.5</v>
      </c>
      <c r="J8" s="81">
        <f t="shared" si="4"/>
        <v>-0.5</v>
      </c>
      <c r="K8" s="42"/>
    </row>
    <row r="9" spans="1:11" ht="63.75" customHeight="1">
      <c r="A9" s="32" t="s">
        <v>32</v>
      </c>
      <c r="B9" s="67">
        <v>6</v>
      </c>
      <c r="C9" s="74">
        <v>5.2</v>
      </c>
      <c r="D9" s="75">
        <f t="shared" si="0"/>
        <v>-0.7999999999999998</v>
      </c>
      <c r="E9" s="67">
        <v>6</v>
      </c>
      <c r="F9" s="74">
        <v>5.8</v>
      </c>
      <c r="G9" s="76">
        <f t="shared" si="1"/>
        <v>-0.20000000000000018</v>
      </c>
      <c r="H9" s="67">
        <f t="shared" si="2"/>
        <v>12</v>
      </c>
      <c r="I9" s="74">
        <f t="shared" si="3"/>
        <v>11</v>
      </c>
      <c r="J9" s="77">
        <f t="shared" si="4"/>
        <v>-1</v>
      </c>
      <c r="K9" s="43"/>
    </row>
    <row r="10" spans="1:11" ht="24.75" customHeight="1">
      <c r="A10" s="28" t="s">
        <v>1</v>
      </c>
      <c r="B10" s="66">
        <v>7</v>
      </c>
      <c r="C10" s="78">
        <v>7.4</v>
      </c>
      <c r="D10" s="79">
        <f t="shared" si="0"/>
        <v>0.40000000000000036</v>
      </c>
      <c r="E10" s="66">
        <v>7</v>
      </c>
      <c r="F10" s="78">
        <v>7.5</v>
      </c>
      <c r="G10" s="80">
        <f t="shared" si="1"/>
        <v>0.5</v>
      </c>
      <c r="H10" s="66">
        <f t="shared" si="2"/>
        <v>14</v>
      </c>
      <c r="I10" s="78">
        <f t="shared" si="3"/>
        <v>14.9</v>
      </c>
      <c r="J10" s="81">
        <f t="shared" si="4"/>
        <v>0.9000000000000004</v>
      </c>
      <c r="K10" s="42"/>
    </row>
    <row r="11" spans="1:11" ht="92.25" customHeight="1">
      <c r="A11" s="32" t="s">
        <v>35</v>
      </c>
      <c r="B11" s="67">
        <v>12</v>
      </c>
      <c r="C11" s="74">
        <v>9.6</v>
      </c>
      <c r="D11" s="75">
        <f t="shared" si="0"/>
        <v>-2.4000000000000004</v>
      </c>
      <c r="E11" s="67">
        <v>14</v>
      </c>
      <c r="F11" s="74">
        <v>15.9</v>
      </c>
      <c r="G11" s="76">
        <f t="shared" si="1"/>
        <v>1.9000000000000004</v>
      </c>
      <c r="H11" s="67">
        <f t="shared" si="2"/>
        <v>26</v>
      </c>
      <c r="I11" s="74">
        <f t="shared" si="3"/>
        <v>25.5</v>
      </c>
      <c r="J11" s="77">
        <f t="shared" si="4"/>
        <v>-0.5</v>
      </c>
      <c r="K11" s="43"/>
    </row>
    <row r="12" spans="1:11" ht="63" customHeight="1">
      <c r="A12" s="28" t="s">
        <v>2</v>
      </c>
      <c r="B12" s="66">
        <v>4</v>
      </c>
      <c r="C12" s="78">
        <v>4</v>
      </c>
      <c r="D12" s="79">
        <f t="shared" si="0"/>
        <v>0</v>
      </c>
      <c r="E12" s="66">
        <v>5</v>
      </c>
      <c r="F12" s="78">
        <v>5.6</v>
      </c>
      <c r="G12" s="80">
        <f t="shared" si="1"/>
        <v>0.5999999999999996</v>
      </c>
      <c r="H12" s="66">
        <f t="shared" si="2"/>
        <v>9</v>
      </c>
      <c r="I12" s="78">
        <f t="shared" si="3"/>
        <v>9.6</v>
      </c>
      <c r="J12" s="81">
        <f t="shared" si="4"/>
        <v>0.5999999999999996</v>
      </c>
      <c r="K12" s="42" t="s">
        <v>54</v>
      </c>
    </row>
    <row r="13" spans="1:11" ht="34.5" customHeight="1">
      <c r="A13" s="32" t="s">
        <v>46</v>
      </c>
      <c r="B13" s="67">
        <v>2</v>
      </c>
      <c r="C13" s="74">
        <v>2</v>
      </c>
      <c r="D13" s="75">
        <f t="shared" si="0"/>
        <v>0</v>
      </c>
      <c r="E13" s="67">
        <v>2</v>
      </c>
      <c r="F13" s="74">
        <v>2.5</v>
      </c>
      <c r="G13" s="76">
        <f t="shared" si="1"/>
        <v>0.5</v>
      </c>
      <c r="H13" s="67">
        <f t="shared" si="2"/>
        <v>4</v>
      </c>
      <c r="I13" s="74">
        <f t="shared" si="3"/>
        <v>4.5</v>
      </c>
      <c r="J13" s="77">
        <f t="shared" si="4"/>
        <v>0.5</v>
      </c>
      <c r="K13" s="43" t="s">
        <v>52</v>
      </c>
    </row>
    <row r="14" spans="1:11" ht="18" customHeight="1">
      <c r="A14" s="29" t="s">
        <v>43</v>
      </c>
      <c r="B14" s="66">
        <v>0</v>
      </c>
      <c r="C14" s="78">
        <v>0</v>
      </c>
      <c r="D14" s="79">
        <f t="shared" si="0"/>
        <v>0</v>
      </c>
      <c r="E14" s="66">
        <v>1</v>
      </c>
      <c r="F14" s="78">
        <v>1</v>
      </c>
      <c r="G14" s="82">
        <f t="shared" si="1"/>
        <v>0</v>
      </c>
      <c r="H14" s="66">
        <f t="shared" si="2"/>
        <v>1</v>
      </c>
      <c r="I14" s="78">
        <f t="shared" si="3"/>
        <v>1</v>
      </c>
      <c r="J14" s="81">
        <f t="shared" si="4"/>
        <v>0</v>
      </c>
      <c r="K14" s="42"/>
    </row>
    <row r="15" spans="1:11" ht="28.5" customHeight="1">
      <c r="A15" s="32" t="s">
        <v>44</v>
      </c>
      <c r="B15" s="67">
        <v>1</v>
      </c>
      <c r="C15" s="74">
        <v>0.8</v>
      </c>
      <c r="D15" s="75">
        <f t="shared" si="0"/>
        <v>-0.19999999999999996</v>
      </c>
      <c r="E15" s="67">
        <v>2</v>
      </c>
      <c r="F15" s="74">
        <v>1</v>
      </c>
      <c r="G15" s="83">
        <f t="shared" si="1"/>
        <v>-1</v>
      </c>
      <c r="H15" s="67">
        <f t="shared" si="2"/>
        <v>3</v>
      </c>
      <c r="I15" s="74">
        <f t="shared" si="3"/>
        <v>1.8</v>
      </c>
      <c r="J15" s="77">
        <f t="shared" si="4"/>
        <v>-1.2</v>
      </c>
      <c r="K15" s="43"/>
    </row>
    <row r="16" spans="1:11" ht="18" customHeight="1">
      <c r="A16" s="28" t="s">
        <v>3</v>
      </c>
      <c r="B16" s="66">
        <v>1</v>
      </c>
      <c r="C16" s="78">
        <v>0</v>
      </c>
      <c r="D16" s="79">
        <f t="shared" si="0"/>
        <v>-1</v>
      </c>
      <c r="E16" s="66">
        <v>0</v>
      </c>
      <c r="F16" s="78">
        <v>1.8</v>
      </c>
      <c r="G16" s="80">
        <f t="shared" si="1"/>
        <v>1.8</v>
      </c>
      <c r="H16" s="66">
        <f t="shared" si="2"/>
        <v>1</v>
      </c>
      <c r="I16" s="78">
        <f t="shared" si="3"/>
        <v>1.8</v>
      </c>
      <c r="J16" s="81">
        <f t="shared" si="4"/>
        <v>0.8</v>
      </c>
      <c r="K16" s="42"/>
    </row>
    <row r="17" spans="1:11" ht="24.75" customHeight="1">
      <c r="A17" s="32" t="s">
        <v>45</v>
      </c>
      <c r="B17" s="67">
        <v>1</v>
      </c>
      <c r="C17" s="74">
        <v>2</v>
      </c>
      <c r="D17" s="75">
        <f t="shared" si="0"/>
        <v>1</v>
      </c>
      <c r="E17" s="67">
        <v>3</v>
      </c>
      <c r="F17" s="74">
        <v>1.5</v>
      </c>
      <c r="G17" s="76">
        <f t="shared" si="1"/>
        <v>-1.5</v>
      </c>
      <c r="H17" s="67">
        <f t="shared" si="2"/>
        <v>4</v>
      </c>
      <c r="I17" s="74">
        <f t="shared" si="3"/>
        <v>3.5</v>
      </c>
      <c r="J17" s="77">
        <f t="shared" si="4"/>
        <v>-0.5</v>
      </c>
      <c r="K17" s="43"/>
    </row>
    <row r="18" spans="1:11" ht="39.75" customHeight="1">
      <c r="A18" s="28" t="s">
        <v>4</v>
      </c>
      <c r="B18" s="66">
        <v>1</v>
      </c>
      <c r="C18" s="78">
        <v>1</v>
      </c>
      <c r="D18" s="79">
        <f t="shared" si="0"/>
        <v>0</v>
      </c>
      <c r="E18" s="66">
        <v>1</v>
      </c>
      <c r="F18" s="78">
        <v>2</v>
      </c>
      <c r="G18" s="82">
        <f t="shared" si="1"/>
        <v>1</v>
      </c>
      <c r="H18" s="66">
        <f t="shared" si="2"/>
        <v>2</v>
      </c>
      <c r="I18" s="78">
        <f t="shared" si="3"/>
        <v>3</v>
      </c>
      <c r="J18" s="81">
        <f t="shared" si="4"/>
        <v>1</v>
      </c>
      <c r="K18" s="42" t="s">
        <v>55</v>
      </c>
    </row>
    <row r="19" spans="1:11" ht="34.5" customHeight="1">
      <c r="A19" s="32" t="s">
        <v>47</v>
      </c>
      <c r="B19" s="67">
        <v>3</v>
      </c>
      <c r="C19" s="74">
        <v>3</v>
      </c>
      <c r="D19" s="75">
        <f t="shared" si="0"/>
        <v>0</v>
      </c>
      <c r="E19" s="67">
        <v>2</v>
      </c>
      <c r="F19" s="74">
        <v>2.8</v>
      </c>
      <c r="G19" s="76">
        <f t="shared" si="1"/>
        <v>0.7999999999999998</v>
      </c>
      <c r="H19" s="67">
        <f t="shared" si="2"/>
        <v>5</v>
      </c>
      <c r="I19" s="74">
        <f t="shared" si="3"/>
        <v>5.8</v>
      </c>
      <c r="J19" s="77">
        <f t="shared" si="4"/>
        <v>0.7999999999999998</v>
      </c>
      <c r="K19" s="65"/>
    </row>
    <row r="20" spans="1:11" ht="34.5" customHeight="1">
      <c r="A20" s="28" t="s">
        <v>48</v>
      </c>
      <c r="B20" s="66">
        <v>4</v>
      </c>
      <c r="C20" s="78">
        <v>5</v>
      </c>
      <c r="D20" s="79">
        <f t="shared" si="0"/>
        <v>1</v>
      </c>
      <c r="E20" s="66">
        <v>5</v>
      </c>
      <c r="F20" s="78">
        <v>3</v>
      </c>
      <c r="G20" s="82">
        <f t="shared" si="1"/>
        <v>-2</v>
      </c>
      <c r="H20" s="66">
        <f t="shared" si="2"/>
        <v>9</v>
      </c>
      <c r="I20" s="78">
        <f t="shared" si="3"/>
        <v>8</v>
      </c>
      <c r="J20" s="81">
        <f t="shared" si="4"/>
        <v>-1</v>
      </c>
      <c r="K20" s="60"/>
    </row>
    <row r="21" spans="1:11" ht="18" customHeight="1">
      <c r="A21" s="32" t="s">
        <v>49</v>
      </c>
      <c r="B21" s="67">
        <v>3</v>
      </c>
      <c r="C21" s="74">
        <v>2</v>
      </c>
      <c r="D21" s="75">
        <f t="shared" si="0"/>
        <v>-1</v>
      </c>
      <c r="E21" s="67">
        <v>3</v>
      </c>
      <c r="F21" s="74">
        <v>4</v>
      </c>
      <c r="G21" s="83">
        <f t="shared" si="1"/>
        <v>1</v>
      </c>
      <c r="H21" s="67">
        <f t="shared" si="2"/>
        <v>6</v>
      </c>
      <c r="I21" s="74">
        <f t="shared" si="3"/>
        <v>6</v>
      </c>
      <c r="J21" s="77">
        <f t="shared" si="4"/>
        <v>0</v>
      </c>
      <c r="K21" s="43"/>
    </row>
    <row r="22" spans="1:11" ht="34.5" customHeight="1">
      <c r="A22" s="28" t="s">
        <v>50</v>
      </c>
      <c r="B22" s="66">
        <v>2</v>
      </c>
      <c r="C22" s="78">
        <v>2</v>
      </c>
      <c r="D22" s="79">
        <f t="shared" si="0"/>
        <v>0</v>
      </c>
      <c r="E22" s="66">
        <v>2</v>
      </c>
      <c r="F22" s="78">
        <v>1</v>
      </c>
      <c r="G22" s="82">
        <f t="shared" si="1"/>
        <v>-1</v>
      </c>
      <c r="H22" s="66">
        <f t="shared" si="2"/>
        <v>4</v>
      </c>
      <c r="I22" s="78">
        <f t="shared" si="3"/>
        <v>3</v>
      </c>
      <c r="J22" s="81">
        <f t="shared" si="4"/>
        <v>-1</v>
      </c>
      <c r="K22" s="64"/>
    </row>
    <row r="23" spans="1:11" ht="48.75" customHeight="1">
      <c r="A23" s="32" t="s">
        <v>5</v>
      </c>
      <c r="B23" s="67">
        <v>1</v>
      </c>
      <c r="C23" s="74">
        <v>1</v>
      </c>
      <c r="D23" s="75">
        <f t="shared" si="0"/>
        <v>0</v>
      </c>
      <c r="E23" s="67">
        <v>1</v>
      </c>
      <c r="F23" s="74">
        <v>1</v>
      </c>
      <c r="G23" s="83">
        <f t="shared" si="1"/>
        <v>0</v>
      </c>
      <c r="H23" s="67">
        <f t="shared" si="2"/>
        <v>2</v>
      </c>
      <c r="I23" s="74">
        <f t="shared" si="3"/>
        <v>2</v>
      </c>
      <c r="J23" s="77">
        <f t="shared" si="4"/>
        <v>0</v>
      </c>
      <c r="K23" s="43"/>
    </row>
    <row r="24" spans="1:11" ht="65.25" customHeight="1">
      <c r="A24" s="28" t="s">
        <v>6</v>
      </c>
      <c r="B24" s="66">
        <v>2</v>
      </c>
      <c r="C24" s="78">
        <v>1.7</v>
      </c>
      <c r="D24" s="79">
        <f t="shared" si="0"/>
        <v>-0.30000000000000004</v>
      </c>
      <c r="E24" s="66">
        <v>3</v>
      </c>
      <c r="F24" s="78">
        <v>2.8</v>
      </c>
      <c r="G24" s="80">
        <f t="shared" si="1"/>
        <v>-0.20000000000000018</v>
      </c>
      <c r="H24" s="66">
        <f t="shared" si="2"/>
        <v>5</v>
      </c>
      <c r="I24" s="78">
        <f t="shared" si="3"/>
        <v>4.5</v>
      </c>
      <c r="J24" s="81">
        <f t="shared" si="4"/>
        <v>-0.5</v>
      </c>
      <c r="K24" s="42"/>
    </row>
    <row r="25" spans="1:11" ht="30" customHeight="1">
      <c r="A25" s="28" t="s">
        <v>53</v>
      </c>
      <c r="B25" s="66">
        <v>2</v>
      </c>
      <c r="C25" s="78">
        <v>1.8</v>
      </c>
      <c r="D25" s="79">
        <f t="shared" si="0"/>
        <v>-0.19999999999999996</v>
      </c>
      <c r="E25" s="66">
        <v>0</v>
      </c>
      <c r="F25" s="78">
        <v>0</v>
      </c>
      <c r="G25" s="80">
        <v>0</v>
      </c>
      <c r="H25" s="66">
        <f t="shared" si="2"/>
        <v>2</v>
      </c>
      <c r="I25" s="78">
        <v>1.8</v>
      </c>
      <c r="J25" s="81">
        <f t="shared" si="4"/>
        <v>-0.19999999999999996</v>
      </c>
      <c r="K25" s="42"/>
    </row>
    <row r="26" spans="1:11" ht="34.5" customHeight="1">
      <c r="A26" s="32" t="s">
        <v>7</v>
      </c>
      <c r="B26" s="67">
        <v>2</v>
      </c>
      <c r="C26" s="74">
        <v>2.8</v>
      </c>
      <c r="D26" s="75">
        <f t="shared" si="0"/>
        <v>0.7999999999999998</v>
      </c>
      <c r="E26" s="67">
        <v>2</v>
      </c>
      <c r="F26" s="74">
        <v>0</v>
      </c>
      <c r="G26" s="83">
        <f t="shared" si="1"/>
        <v>-2</v>
      </c>
      <c r="H26" s="67">
        <f t="shared" si="2"/>
        <v>4</v>
      </c>
      <c r="I26" s="74">
        <f t="shared" si="3"/>
        <v>2.8</v>
      </c>
      <c r="J26" s="77">
        <f t="shared" si="4"/>
        <v>-1.2000000000000002</v>
      </c>
      <c r="K26" s="43"/>
    </row>
    <row r="27" spans="1:11" ht="55.5" customHeight="1">
      <c r="A27" s="28" t="s">
        <v>8</v>
      </c>
      <c r="B27" s="66">
        <v>5</v>
      </c>
      <c r="C27" s="78">
        <v>4.7</v>
      </c>
      <c r="D27" s="84">
        <f t="shared" si="0"/>
        <v>-0.2999999999999998</v>
      </c>
      <c r="E27" s="66">
        <v>5</v>
      </c>
      <c r="F27" s="78">
        <v>5</v>
      </c>
      <c r="G27" s="80">
        <f t="shared" si="1"/>
        <v>0</v>
      </c>
      <c r="H27" s="66">
        <f t="shared" si="2"/>
        <v>10</v>
      </c>
      <c r="I27" s="78">
        <f t="shared" si="3"/>
        <v>9.7</v>
      </c>
      <c r="J27" s="81">
        <f t="shared" si="4"/>
        <v>-0.3000000000000007</v>
      </c>
      <c r="K27" s="44"/>
    </row>
    <row r="28" spans="1:11" ht="32.25" customHeight="1" thickBot="1">
      <c r="A28" s="33" t="s">
        <v>9</v>
      </c>
      <c r="B28" s="85">
        <v>4</v>
      </c>
      <c r="C28" s="86">
        <v>3.3</v>
      </c>
      <c r="D28" s="87">
        <f t="shared" si="0"/>
        <v>-0.7000000000000002</v>
      </c>
      <c r="E28" s="85">
        <v>6</v>
      </c>
      <c r="F28" s="86">
        <v>6.1</v>
      </c>
      <c r="G28" s="88">
        <f t="shared" si="1"/>
        <v>0.09999999999999964</v>
      </c>
      <c r="H28" s="85">
        <f t="shared" si="2"/>
        <v>10</v>
      </c>
      <c r="I28" s="86">
        <f t="shared" si="3"/>
        <v>9.399999999999999</v>
      </c>
      <c r="J28" s="89">
        <f t="shared" si="4"/>
        <v>-0.6000000000000014</v>
      </c>
      <c r="K28" s="45"/>
    </row>
    <row r="29" spans="1:11" ht="21.75" customHeight="1" thickBot="1">
      <c r="A29" s="38" t="s">
        <v>26</v>
      </c>
      <c r="B29" s="90">
        <f aca="true" t="shared" si="5" ref="B29:J29">SUM(B6:B28)</f>
        <v>70</v>
      </c>
      <c r="C29" s="91">
        <f t="shared" si="5"/>
        <v>64.9</v>
      </c>
      <c r="D29" s="92">
        <f t="shared" si="5"/>
        <v>-5.1</v>
      </c>
      <c r="E29" s="90">
        <f>SUM(E6:E28)</f>
        <v>77</v>
      </c>
      <c r="F29" s="91">
        <f t="shared" si="5"/>
        <v>78.09999999999998</v>
      </c>
      <c r="G29" s="93">
        <f t="shared" si="5"/>
        <v>1.0999999999999988</v>
      </c>
      <c r="H29" s="90">
        <f t="shared" si="5"/>
        <v>147</v>
      </c>
      <c r="I29" s="91">
        <f t="shared" si="5"/>
        <v>142.99999999999997</v>
      </c>
      <c r="J29" s="90">
        <f t="shared" si="5"/>
        <v>-4.000000000000003</v>
      </c>
      <c r="K29" s="46"/>
    </row>
    <row r="30" spans="1:11" ht="24.75" customHeight="1" thickBot="1">
      <c r="A30" s="18" t="s">
        <v>10</v>
      </c>
      <c r="B30" s="94"/>
      <c r="C30" s="94"/>
      <c r="D30" s="94"/>
      <c r="E30" s="94"/>
      <c r="F30" s="94"/>
      <c r="G30" s="95" t="s">
        <v>30</v>
      </c>
      <c r="H30" s="96"/>
      <c r="I30" s="96"/>
      <c r="J30" s="94"/>
      <c r="K30" s="47"/>
    </row>
    <row r="31" spans="1:11" ht="34.5" customHeight="1">
      <c r="A31" s="30" t="s">
        <v>51</v>
      </c>
      <c r="B31" s="97">
        <v>4</v>
      </c>
      <c r="C31" s="98">
        <v>4</v>
      </c>
      <c r="D31" s="99">
        <f aca="true" t="shared" si="6" ref="D31:D39">C31-B31</f>
        <v>0</v>
      </c>
      <c r="E31" s="97">
        <v>2</v>
      </c>
      <c r="F31" s="98">
        <v>2</v>
      </c>
      <c r="G31" s="100">
        <f aca="true" t="shared" si="7" ref="G31:G39">F31-E31</f>
        <v>0</v>
      </c>
      <c r="H31" s="97">
        <f aca="true" t="shared" si="8" ref="H31:H39">E31+B31</f>
        <v>6</v>
      </c>
      <c r="I31" s="98">
        <f aca="true" t="shared" si="9" ref="I31:I39">F31+C31</f>
        <v>6</v>
      </c>
      <c r="J31" s="101">
        <f aca="true" t="shared" si="10" ref="J31:J39">I31-H31</f>
        <v>0</v>
      </c>
      <c r="K31" s="48"/>
    </row>
    <row r="32" spans="1:11" ht="18" customHeight="1">
      <c r="A32" s="28" t="s">
        <v>39</v>
      </c>
      <c r="B32" s="66">
        <v>1</v>
      </c>
      <c r="C32" s="78">
        <v>1.8</v>
      </c>
      <c r="D32" s="79">
        <f t="shared" si="6"/>
        <v>0.8</v>
      </c>
      <c r="E32" s="66">
        <v>1</v>
      </c>
      <c r="F32" s="78">
        <v>1</v>
      </c>
      <c r="G32" s="82">
        <f t="shared" si="7"/>
        <v>0</v>
      </c>
      <c r="H32" s="66">
        <f t="shared" si="8"/>
        <v>2</v>
      </c>
      <c r="I32" s="78">
        <f t="shared" si="9"/>
        <v>2.8</v>
      </c>
      <c r="J32" s="81">
        <f t="shared" si="10"/>
        <v>0.7999999999999998</v>
      </c>
      <c r="K32" s="42"/>
    </row>
    <row r="33" spans="1:11" ht="24" customHeight="1">
      <c r="A33" s="32" t="s">
        <v>23</v>
      </c>
      <c r="B33" s="67">
        <v>4</v>
      </c>
      <c r="C33" s="74">
        <v>3.8</v>
      </c>
      <c r="D33" s="75">
        <f t="shared" si="6"/>
        <v>-0.20000000000000018</v>
      </c>
      <c r="E33" s="67">
        <v>2</v>
      </c>
      <c r="F33" s="74">
        <v>0.8</v>
      </c>
      <c r="G33" s="76">
        <f t="shared" si="7"/>
        <v>-1.2</v>
      </c>
      <c r="H33" s="67">
        <f t="shared" si="8"/>
        <v>6</v>
      </c>
      <c r="I33" s="74">
        <f t="shared" si="9"/>
        <v>4.6</v>
      </c>
      <c r="J33" s="77">
        <f t="shared" si="10"/>
        <v>-1.4000000000000004</v>
      </c>
      <c r="K33" s="43"/>
    </row>
    <row r="34" spans="1:11" ht="28.5" customHeight="1">
      <c r="A34" s="28" t="s">
        <v>40</v>
      </c>
      <c r="B34" s="66">
        <v>3</v>
      </c>
      <c r="C34" s="78">
        <v>3.8</v>
      </c>
      <c r="D34" s="79">
        <f t="shared" si="6"/>
        <v>0.7999999999999998</v>
      </c>
      <c r="E34" s="66">
        <v>4</v>
      </c>
      <c r="F34" s="78">
        <v>4</v>
      </c>
      <c r="G34" s="82">
        <f t="shared" si="7"/>
        <v>0</v>
      </c>
      <c r="H34" s="66">
        <f t="shared" si="8"/>
        <v>7</v>
      </c>
      <c r="I34" s="78">
        <f t="shared" si="9"/>
        <v>7.8</v>
      </c>
      <c r="J34" s="81">
        <f t="shared" si="10"/>
        <v>0.7999999999999998</v>
      </c>
      <c r="K34" s="61"/>
    </row>
    <row r="35" spans="1:11" ht="35.25" customHeight="1">
      <c r="A35" s="32" t="s">
        <v>11</v>
      </c>
      <c r="B35" s="67">
        <v>2</v>
      </c>
      <c r="C35" s="74">
        <v>1.7</v>
      </c>
      <c r="D35" s="75">
        <f t="shared" si="6"/>
        <v>-0.30000000000000004</v>
      </c>
      <c r="E35" s="67">
        <v>2</v>
      </c>
      <c r="F35" s="74">
        <v>1.8</v>
      </c>
      <c r="G35" s="76">
        <f t="shared" si="7"/>
        <v>-0.19999999999999996</v>
      </c>
      <c r="H35" s="67">
        <f t="shared" si="8"/>
        <v>4</v>
      </c>
      <c r="I35" s="74">
        <f t="shared" si="9"/>
        <v>3.5</v>
      </c>
      <c r="J35" s="77">
        <f t="shared" si="10"/>
        <v>-0.5</v>
      </c>
      <c r="K35" s="63"/>
    </row>
    <row r="36" spans="1:11" ht="20.25" customHeight="1">
      <c r="A36" s="28" t="s">
        <v>24</v>
      </c>
      <c r="B36" s="66">
        <v>1</v>
      </c>
      <c r="C36" s="78">
        <v>1</v>
      </c>
      <c r="D36" s="79">
        <f t="shared" si="6"/>
        <v>0</v>
      </c>
      <c r="E36" s="66">
        <v>0</v>
      </c>
      <c r="F36" s="78">
        <v>0</v>
      </c>
      <c r="G36" s="82">
        <f t="shared" si="7"/>
        <v>0</v>
      </c>
      <c r="H36" s="66">
        <f t="shared" si="8"/>
        <v>1</v>
      </c>
      <c r="I36" s="78">
        <f t="shared" si="9"/>
        <v>1</v>
      </c>
      <c r="J36" s="81">
        <f t="shared" si="10"/>
        <v>0</v>
      </c>
      <c r="K36" s="42"/>
    </row>
    <row r="37" spans="1:11" ht="57" customHeight="1">
      <c r="A37" s="32" t="s">
        <v>25</v>
      </c>
      <c r="B37" s="67">
        <v>3</v>
      </c>
      <c r="C37" s="74">
        <v>1.6</v>
      </c>
      <c r="D37" s="75">
        <f t="shared" si="6"/>
        <v>-1.4</v>
      </c>
      <c r="E37" s="67">
        <v>2</v>
      </c>
      <c r="F37" s="74">
        <v>3</v>
      </c>
      <c r="G37" s="83">
        <f t="shared" si="7"/>
        <v>1</v>
      </c>
      <c r="H37" s="67">
        <f t="shared" si="8"/>
        <v>5</v>
      </c>
      <c r="I37" s="74">
        <f t="shared" si="9"/>
        <v>4.6</v>
      </c>
      <c r="J37" s="77">
        <f t="shared" si="10"/>
        <v>-0.40000000000000036</v>
      </c>
      <c r="K37" s="43"/>
    </row>
    <row r="38" spans="1:11" ht="34.5" customHeight="1">
      <c r="A38" s="31" t="s">
        <v>38</v>
      </c>
      <c r="B38" s="66">
        <v>2</v>
      </c>
      <c r="C38" s="78">
        <v>2</v>
      </c>
      <c r="D38" s="79">
        <f t="shared" si="6"/>
        <v>0</v>
      </c>
      <c r="E38" s="66">
        <v>5</v>
      </c>
      <c r="F38" s="78">
        <v>4.5</v>
      </c>
      <c r="G38" s="80">
        <f t="shared" si="7"/>
        <v>-0.5</v>
      </c>
      <c r="H38" s="66">
        <f t="shared" si="8"/>
        <v>7</v>
      </c>
      <c r="I38" s="78">
        <f t="shared" si="9"/>
        <v>6.5</v>
      </c>
      <c r="J38" s="81">
        <f t="shared" si="10"/>
        <v>-0.5</v>
      </c>
      <c r="K38" s="42"/>
    </row>
    <row r="39" spans="1:11" ht="18" customHeight="1" thickBot="1">
      <c r="A39" s="37" t="s">
        <v>33</v>
      </c>
      <c r="B39" s="68">
        <v>0</v>
      </c>
      <c r="C39" s="102">
        <v>0</v>
      </c>
      <c r="D39" s="103">
        <f t="shared" si="6"/>
        <v>0</v>
      </c>
      <c r="E39" s="68">
        <v>1</v>
      </c>
      <c r="F39" s="102">
        <v>0</v>
      </c>
      <c r="G39" s="104">
        <f t="shared" si="7"/>
        <v>-1</v>
      </c>
      <c r="H39" s="68">
        <f t="shared" si="8"/>
        <v>1</v>
      </c>
      <c r="I39" s="102">
        <f t="shared" si="9"/>
        <v>0</v>
      </c>
      <c r="J39" s="105">
        <f t="shared" si="10"/>
        <v>-1</v>
      </c>
      <c r="K39" s="49"/>
    </row>
    <row r="40" spans="1:12" ht="21.75" customHeight="1" thickBot="1">
      <c r="A40" s="38" t="s">
        <v>28</v>
      </c>
      <c r="B40" s="90">
        <f>SUM(B31:B39)</f>
        <v>20</v>
      </c>
      <c r="C40" s="91">
        <f aca="true" t="shared" si="11" ref="C40:J40">SUM(C31:C39)</f>
        <v>19.7</v>
      </c>
      <c r="D40" s="92">
        <f t="shared" si="11"/>
        <v>-0.30000000000000027</v>
      </c>
      <c r="E40" s="106">
        <f>SUM(E31:E39)</f>
        <v>19</v>
      </c>
      <c r="F40" s="91">
        <f t="shared" si="11"/>
        <v>17.1</v>
      </c>
      <c r="G40" s="107">
        <f t="shared" si="11"/>
        <v>-1.9</v>
      </c>
      <c r="H40" s="106">
        <f t="shared" si="11"/>
        <v>39</v>
      </c>
      <c r="I40" s="91">
        <f t="shared" si="11"/>
        <v>36.8</v>
      </c>
      <c r="J40" s="108">
        <f t="shared" si="11"/>
        <v>-2.200000000000001</v>
      </c>
      <c r="K40" s="56"/>
      <c r="L40" s="16"/>
    </row>
    <row r="41" spans="1:11" ht="18" customHeight="1">
      <c r="A41" s="22" t="s">
        <v>12</v>
      </c>
      <c r="B41" s="109">
        <v>0</v>
      </c>
      <c r="C41" s="110">
        <v>0</v>
      </c>
      <c r="D41" s="111">
        <f>C41-B41</f>
        <v>0</v>
      </c>
      <c r="E41" s="112">
        <v>2</v>
      </c>
      <c r="F41" s="110">
        <v>2</v>
      </c>
      <c r="G41" s="113">
        <f>F41-E41</f>
        <v>0</v>
      </c>
      <c r="H41" s="112">
        <f>E41+B41</f>
        <v>2</v>
      </c>
      <c r="I41" s="110">
        <f>F41+C41</f>
        <v>2</v>
      </c>
      <c r="J41" s="109">
        <f>I41-H41</f>
        <v>0</v>
      </c>
      <c r="K41" s="4"/>
    </row>
    <row r="42" spans="1:11" ht="18" customHeight="1" thickBot="1">
      <c r="A42" s="33" t="s">
        <v>34</v>
      </c>
      <c r="B42" s="114">
        <v>0</v>
      </c>
      <c r="C42" s="86">
        <v>0</v>
      </c>
      <c r="D42" s="115">
        <f>C42-B42</f>
        <v>0</v>
      </c>
      <c r="E42" s="116">
        <v>5</v>
      </c>
      <c r="F42" s="86">
        <v>5</v>
      </c>
      <c r="G42" s="117">
        <f>F42-E42</f>
        <v>0</v>
      </c>
      <c r="H42" s="116">
        <f>E42+B42</f>
        <v>5</v>
      </c>
      <c r="I42" s="86">
        <f>F42+C42</f>
        <v>5</v>
      </c>
      <c r="J42" s="114">
        <f>I42-H42</f>
        <v>0</v>
      </c>
      <c r="K42" s="49"/>
    </row>
    <row r="43" spans="1:11" ht="21.75" customHeight="1" thickBot="1">
      <c r="A43" s="38" t="s">
        <v>27</v>
      </c>
      <c r="B43" s="90">
        <f aca="true" t="shared" si="12" ref="B43:J43">SUM(B41:B42)</f>
        <v>0</v>
      </c>
      <c r="C43" s="91">
        <f t="shared" si="12"/>
        <v>0</v>
      </c>
      <c r="D43" s="92">
        <f t="shared" si="12"/>
        <v>0</v>
      </c>
      <c r="E43" s="106">
        <f t="shared" si="12"/>
        <v>7</v>
      </c>
      <c r="F43" s="91">
        <f t="shared" si="12"/>
        <v>7</v>
      </c>
      <c r="G43" s="118">
        <f t="shared" si="12"/>
        <v>0</v>
      </c>
      <c r="H43" s="106">
        <f t="shared" si="12"/>
        <v>7</v>
      </c>
      <c r="I43" s="91">
        <f t="shared" si="12"/>
        <v>7</v>
      </c>
      <c r="J43" s="90">
        <f t="shared" si="12"/>
        <v>0</v>
      </c>
      <c r="K43" s="56"/>
    </row>
    <row r="44" spans="1:11" ht="18" customHeight="1" thickBot="1">
      <c r="A44" s="23" t="s">
        <v>37</v>
      </c>
      <c r="B44" s="119">
        <v>5</v>
      </c>
      <c r="C44" s="120">
        <v>5</v>
      </c>
      <c r="D44" s="121">
        <f>C44-B44</f>
        <v>0</v>
      </c>
      <c r="E44" s="119">
        <v>3</v>
      </c>
      <c r="F44" s="120">
        <v>3</v>
      </c>
      <c r="G44" s="122">
        <f>F44-E44</f>
        <v>0</v>
      </c>
      <c r="H44" s="119">
        <f>E44+B44</f>
        <v>8</v>
      </c>
      <c r="I44" s="120">
        <f>F44+C44</f>
        <v>8</v>
      </c>
      <c r="J44" s="123">
        <f>I44-H44</f>
        <v>0</v>
      </c>
      <c r="K44" s="62"/>
    </row>
    <row r="45" spans="1:11" ht="21.75" customHeight="1" thickBot="1">
      <c r="A45" s="39" t="s">
        <v>29</v>
      </c>
      <c r="B45" s="124">
        <f aca="true" t="shared" si="13" ref="B45:J45">B44</f>
        <v>5</v>
      </c>
      <c r="C45" s="91">
        <f t="shared" si="13"/>
        <v>5</v>
      </c>
      <c r="D45" s="125">
        <f t="shared" si="13"/>
        <v>0</v>
      </c>
      <c r="E45" s="124">
        <f t="shared" si="13"/>
        <v>3</v>
      </c>
      <c r="F45" s="91">
        <f t="shared" si="13"/>
        <v>3</v>
      </c>
      <c r="G45" s="125">
        <f t="shared" si="13"/>
        <v>0</v>
      </c>
      <c r="H45" s="124">
        <f t="shared" si="13"/>
        <v>8</v>
      </c>
      <c r="I45" s="91">
        <f t="shared" si="13"/>
        <v>8</v>
      </c>
      <c r="J45" s="90">
        <f t="shared" si="13"/>
        <v>0</v>
      </c>
      <c r="K45" s="56"/>
    </row>
    <row r="46" spans="1:11" ht="18" customHeight="1" thickBot="1">
      <c r="A46" s="7" t="s">
        <v>22</v>
      </c>
      <c r="B46" s="126">
        <v>0</v>
      </c>
      <c r="C46" s="127">
        <v>0</v>
      </c>
      <c r="D46" s="128">
        <v>0</v>
      </c>
      <c r="E46" s="126">
        <v>0</v>
      </c>
      <c r="F46" s="127">
        <v>0</v>
      </c>
      <c r="G46" s="128">
        <v>0</v>
      </c>
      <c r="H46" s="126">
        <v>0</v>
      </c>
      <c r="I46" s="127">
        <v>0</v>
      </c>
      <c r="J46" s="129">
        <v>0</v>
      </c>
      <c r="K46" s="50"/>
    </row>
    <row r="47" spans="1:11" s="14" customFormat="1" ht="30" customHeight="1" thickBot="1" thickTop="1">
      <c r="A47" s="40" t="s">
        <v>13</v>
      </c>
      <c r="B47" s="51">
        <f>SUM(B29+B40+B45)</f>
        <v>95</v>
      </c>
      <c r="C47" s="52">
        <f>C29+C40+C43+C45</f>
        <v>89.60000000000001</v>
      </c>
      <c r="D47" s="53">
        <f>C47-B47</f>
        <v>-5.3999999999999915</v>
      </c>
      <c r="E47" s="51">
        <f>E45+E43+E40+E29</f>
        <v>106</v>
      </c>
      <c r="F47" s="52">
        <f>F29+F40+F43+F45</f>
        <v>105.19999999999999</v>
      </c>
      <c r="G47" s="53">
        <f>F47-E47</f>
        <v>-0.8000000000000114</v>
      </c>
      <c r="H47" s="51">
        <f>H29+H40+H43+H45</f>
        <v>201</v>
      </c>
      <c r="I47" s="52">
        <f>I29+I40+I43+I45</f>
        <v>194.79999999999995</v>
      </c>
      <c r="J47" s="55">
        <f>I47-H47</f>
        <v>-6.2000000000000455</v>
      </c>
      <c r="K47" s="54"/>
    </row>
    <row r="48" spans="2:10" ht="15" customHeight="1">
      <c r="B48" s="8"/>
      <c r="C48" s="8"/>
      <c r="D48" s="8"/>
      <c r="E48" s="8"/>
      <c r="F48" s="8"/>
      <c r="G48" s="8"/>
      <c r="H48" s="8"/>
      <c r="I48" s="8"/>
      <c r="J48" s="8"/>
    </row>
    <row r="49" spans="1:10" ht="15" customHeight="1">
      <c r="A49" s="1" t="s">
        <v>57</v>
      </c>
      <c r="B49" s="9" t="s">
        <v>36</v>
      </c>
      <c r="C49" s="10"/>
      <c r="D49" s="10"/>
      <c r="E49" s="10"/>
      <c r="F49" s="10"/>
      <c r="G49" s="10"/>
      <c r="H49" s="10"/>
      <c r="I49" s="10"/>
      <c r="J49" s="10"/>
    </row>
    <row r="50" spans="2:10" ht="15" customHeight="1">
      <c r="B50" s="2"/>
      <c r="C50" s="10"/>
      <c r="D50" s="10"/>
      <c r="E50" s="10"/>
      <c r="F50" s="10"/>
      <c r="G50" s="10"/>
      <c r="H50" s="10"/>
      <c r="I50" s="10"/>
      <c r="J50" s="10"/>
    </row>
    <row r="51" spans="1:10" ht="15" customHeight="1">
      <c r="A51" s="1"/>
      <c r="B51" s="3"/>
      <c r="C51" s="10"/>
      <c r="D51" s="10"/>
      <c r="E51" s="10"/>
      <c r="F51" s="10"/>
      <c r="G51" s="10"/>
      <c r="H51" s="10"/>
      <c r="I51" s="10"/>
      <c r="J51" s="10"/>
    </row>
    <row r="52" spans="1:10" ht="15" customHeight="1">
      <c r="A52" s="1"/>
      <c r="B52" s="132"/>
      <c r="C52" s="132"/>
      <c r="D52" s="132"/>
      <c r="E52" s="132"/>
      <c r="F52" s="132"/>
      <c r="G52" s="10"/>
      <c r="H52" s="10"/>
      <c r="I52" s="10"/>
      <c r="J52" s="10"/>
    </row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</sheetData>
  <mergeCells count="5">
    <mergeCell ref="K3:K4"/>
    <mergeCell ref="B52:F52"/>
    <mergeCell ref="B3:D3"/>
    <mergeCell ref="E3:G3"/>
    <mergeCell ref="H3:J3"/>
  </mergeCells>
  <printOptions horizontalCentered="1"/>
  <pageMargins left="0" right="0" top="0.3937007874015748" bottom="0.1968503937007874" header="0" footer="0"/>
  <pageSetup fitToHeight="1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DGCP</dc:creator>
  <cp:keywords/>
  <dc:description/>
  <cp:lastModifiedBy>DGCP</cp:lastModifiedBy>
  <cp:lastPrinted>2008-12-24T13:21:03Z</cp:lastPrinted>
  <dcterms:created xsi:type="dcterms:W3CDTF">2006-11-27T13:14:18Z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